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395" activeTab="0"/>
  </bookViews>
  <sheets>
    <sheet name="затраты на  покупку потерь" sheetId="1" r:id="rId1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<sst xmlns="http://schemas.openxmlformats.org/spreadsheetml/2006/main" count="24" uniqueCount="23">
  <si>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</si>
  <si>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</si>
  <si>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</si>
  <si>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</si>
  <si>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</si>
  <si>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</si>
  <si>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</si>
  <si>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</si>
  <si>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</si>
  <si>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</si>
  <si>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</si>
  <si>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</si>
  <si>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</si>
  <si>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</si>
  <si>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</si>
  <si>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</si>
  <si>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</si>
  <si>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</si>
  <si>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</si>
  <si>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</si>
  <si>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за 2021 год.</t>
  </si>
  <si>
    <t>Фактические потери за 
2021г.</t>
  </si>
  <si>
    <t>январь-декабрь  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</si>
</sst>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#,##0.000"/>
    <numFmt numFmtId="173" formatCode="0.00000"/>
    <numFmt numFmtId="174" formatCode="0.0000"/>
    <numFmt numFmtId="175" formatCode="0.000000"/>
    <numFmt numFmtId="176" formatCode="#,##0.00000"/>
    <numFmt numFmtId="177" formatCode="General_)"/>
    <numFmt numFmtId="178" formatCode="_-* #,##0_$_-;\-* #,##0_$_-;_-* &quot;-&quot;_$_-;_-@_-"/>
    <numFmt numFmtId="179" formatCode="_-* #,##0.00&quot;$&quot;_-;\-* #,##0.00&quot;$&quot;_-;_-* &quot;-&quot;??&quot;$&quot;_-;_-@_-"/>
    <numFmt numFmtId="180" formatCode="_-* #,##0.00_$_-;\-* #,##0.00_$_-;_-* &quot;-&quot;??_$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7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7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1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0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0" fillId="0" borderId="0" xfId="63" applyFont="1" applyFill="1" applyBorder="1">
      <alignment/>
      <protection/>
    </xf>
    <xf numFmtId="2" fontId="30" fillId="0" borderId="0" xfId="63" applyNumberFormat="1" applyFont="1" applyFill="1" applyBorder="1">
      <alignment/>
      <protection/>
    </xf>
    <xf numFmtId="171" fontId="30" fillId="0" borderId="0" xfId="63" applyNumberFormat="1" applyFont="1" applyFill="1" applyBorder="1" applyAlignment="1">
      <alignment/>
      <protection/>
    </xf>
    <xf numFmtId="174" fontId="30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1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left"/>
      <protection/>
    </xf>
    <xf numFmtId="173" fontId="13" fillId="0" borderId="0" xfId="63" applyNumberFormat="1" applyFont="1" applyFill="1" applyBorder="1">
      <alignment/>
      <protection/>
    </xf>
    <xf numFmtId="0" fontId="30" fillId="0" borderId="13" xfId="63" applyFont="1" applyFill="1" applyBorder="1">
      <alignment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1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2" fontId="31" fillId="0" borderId="14" xfId="74" applyNumberFormat="1" applyFont="1" applyFill="1" applyBorder="1" applyAlignment="1">
      <alignment horizontal="right"/>
    </xf>
    <xf numFmtId="172" fontId="33" fillId="0" borderId="11" xfId="74" applyNumberFormat="1" applyFont="1" applyFill="1" applyBorder="1" applyAlignment="1">
      <alignment/>
    </xf>
    <xf numFmtId="172" fontId="28" fillId="0" borderId="0" xfId="63" applyNumberFormat="1" applyFont="1" applyFill="1" applyBorder="1">
      <alignment/>
      <protection/>
    </xf>
    <xf numFmtId="176" fontId="30" fillId="0" borderId="14" xfId="74" applyNumberFormat="1" applyFont="1" applyFill="1" applyBorder="1" applyAlignment="1">
      <alignment/>
    </xf>
    <xf numFmtId="172" fontId="33" fillId="0" borderId="16" xfId="74" applyNumberFormat="1" applyFont="1" applyFill="1" applyBorder="1" applyAlignment="1">
      <alignment horizontal="right" wrapText="1"/>
    </xf>
    <xf numFmtId="176" fontId="33" fillId="0" borderId="16" xfId="74" applyNumberFormat="1" applyFont="1" applyFill="1" applyBorder="1" applyAlignment="1">
      <alignment/>
    </xf>
    <xf numFmtId="172" fontId="34" fillId="24" borderId="16" xfId="74" applyNumberFormat="1" applyFont="1" applyFill="1" applyBorder="1" applyAlignment="1">
      <alignment horizontal="right" wrapText="1"/>
    </xf>
    <xf numFmtId="172" fontId="33" fillId="0" borderId="11" xfId="74" applyNumberFormat="1" applyFont="1" applyFill="1" applyBorder="1" applyAlignment="1">
      <alignment horizontal="right" wrapText="1"/>
    </xf>
    <xf numFmtId="176" fontId="33" fillId="0" borderId="11" xfId="74" applyNumberFormat="1" applyFont="1" applyFill="1" applyBorder="1" applyAlignment="1">
      <alignment/>
    </xf>
    <xf numFmtId="172" fontId="33" fillId="0" borderId="11" xfId="70" applyNumberFormat="1" applyFont="1" applyFill="1" applyBorder="1">
      <alignment/>
      <protection/>
    </xf>
    <xf numFmtId="176" fontId="33" fillId="0" borderId="11" xfId="0" applyNumberFormat="1" applyFont="1" applyFill="1" applyBorder="1" applyAlignment="1">
      <alignment/>
    </xf>
    <xf numFmtId="172" fontId="33" fillId="0" borderId="11" xfId="74" applyNumberFormat="1" applyFont="1" applyFill="1" applyBorder="1" applyAlignment="1">
      <alignment/>
    </xf>
    <xf numFmtId="3" fontId="33" fillId="0" borderId="11" xfId="0" applyNumberFormat="1" applyFont="1" applyBorder="1" applyAlignment="1">
      <alignment horizontal="right"/>
    </xf>
    <xf numFmtId="172" fontId="33" fillId="0" borderId="11" xfId="0" applyNumberFormat="1" applyFont="1" applyFill="1" applyBorder="1" applyAlignment="1">
      <alignment/>
    </xf>
    <xf numFmtId="3" fontId="33" fillId="0" borderId="11" xfId="70" applyNumberFormat="1" applyFont="1" applyFill="1" applyBorder="1">
      <alignment/>
      <protection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8" sqref="I8"/>
    </sheetView>
  </sheetViews>
  <sheetFormatPr defaultColWidth="9.140625" defaultRowHeight="12.75"/>
  <cols>
    <col min="1" max="1" width="5.8515625" style="1" customWidth="1"/>
    <col min="2" max="2" width="23.00390625" style="43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59" t="s">
        <v>20</v>
      </c>
      <c r="C1" s="59"/>
      <c r="D1" s="59"/>
      <c r="E1" s="59"/>
      <c r="F1" s="59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21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8" t="s">
        <v>18</v>
      </c>
      <c r="E4" s="38" t="s">
        <v>3</v>
      </c>
      <c r="F4" s="39" t="s">
        <v>3</v>
      </c>
    </row>
    <row r="5" spans="1:6" ht="28.5" customHeight="1">
      <c r="A5" s="34">
        <v>1</v>
      </c>
      <c r="B5" s="35" t="s">
        <v>5</v>
      </c>
      <c r="C5" s="48">
        <v>147672.568</v>
      </c>
      <c r="D5" s="49">
        <v>1.71469</v>
      </c>
      <c r="E5" s="48">
        <f>C5*D5</f>
        <v>253212.67562392002</v>
      </c>
      <c r="F5" s="50">
        <f>E5*1.2</f>
        <v>303855.21074870403</v>
      </c>
    </row>
    <row r="6" spans="1:6" ht="28.5" customHeight="1">
      <c r="A6" s="34">
        <v>2</v>
      </c>
      <c r="B6" s="11" t="s">
        <v>6</v>
      </c>
      <c r="C6" s="51">
        <v>85871.624</v>
      </c>
      <c r="D6" s="52">
        <v>1.90256</v>
      </c>
      <c r="E6" s="48">
        <f aca="true" t="shared" si="0" ref="E6:E16">C6*D6</f>
        <v>163375.91695744</v>
      </c>
      <c r="F6" s="50">
        <f>E6*1.2</f>
        <v>196051.10034892798</v>
      </c>
    </row>
    <row r="7" spans="1:9" s="3" customFormat="1" ht="28.5" customHeight="1">
      <c r="A7" s="34">
        <v>3</v>
      </c>
      <c r="B7" s="11" t="s">
        <v>7</v>
      </c>
      <c r="C7" s="51">
        <v>73226.081</v>
      </c>
      <c r="D7" s="52">
        <v>1.75893</v>
      </c>
      <c r="E7" s="45">
        <f t="shared" si="0"/>
        <v>128799.55065333002</v>
      </c>
      <c r="F7" s="50">
        <f aca="true" t="shared" si="1" ref="F7:F16">E7*1.2</f>
        <v>154559.460783996</v>
      </c>
      <c r="H7" s="1"/>
      <c r="I7" s="1"/>
    </row>
    <row r="8" spans="1:6" ht="28.5" customHeight="1">
      <c r="A8" s="34">
        <v>4</v>
      </c>
      <c r="B8" s="5" t="s">
        <v>8</v>
      </c>
      <c r="C8" s="45">
        <v>28719.956</v>
      </c>
      <c r="D8" s="52">
        <v>1.88022</v>
      </c>
      <c r="E8" s="48">
        <f t="shared" si="0"/>
        <v>53999.83567032</v>
      </c>
      <c r="F8" s="50">
        <f t="shared" si="1"/>
        <v>64799.802804383995</v>
      </c>
    </row>
    <row r="9" spans="1:6" ht="28.5" customHeight="1">
      <c r="A9" s="34">
        <v>5</v>
      </c>
      <c r="B9" s="5" t="s">
        <v>9</v>
      </c>
      <c r="C9" s="53">
        <v>28730.25</v>
      </c>
      <c r="D9" s="54">
        <v>1.81171</v>
      </c>
      <c r="E9" s="55">
        <f t="shared" si="0"/>
        <v>52050.881227499995</v>
      </c>
      <c r="F9" s="50">
        <f t="shared" si="1"/>
        <v>62461.05747299999</v>
      </c>
    </row>
    <row r="10" spans="1:6" ht="28.5" customHeight="1">
      <c r="A10" s="34">
        <v>6</v>
      </c>
      <c r="B10" s="6" t="s">
        <v>10</v>
      </c>
      <c r="C10" s="56">
        <v>0</v>
      </c>
      <c r="D10" s="54">
        <v>1.91534</v>
      </c>
      <c r="E10" s="55">
        <f t="shared" si="0"/>
        <v>0</v>
      </c>
      <c r="F10" s="50">
        <f t="shared" si="1"/>
        <v>0</v>
      </c>
    </row>
    <row r="11" spans="1:6" ht="28.5" customHeight="1">
      <c r="A11" s="34">
        <v>7</v>
      </c>
      <c r="B11" s="7" t="s">
        <v>11</v>
      </c>
      <c r="C11" s="58">
        <v>0</v>
      </c>
      <c r="D11" s="54">
        <v>1.89193</v>
      </c>
      <c r="E11" s="55">
        <f t="shared" si="0"/>
        <v>0</v>
      </c>
      <c r="F11" s="50">
        <f t="shared" si="1"/>
        <v>0</v>
      </c>
    </row>
    <row r="12" spans="1:6" ht="28.5" customHeight="1">
      <c r="A12" s="34">
        <v>8</v>
      </c>
      <c r="B12" s="40" t="s">
        <v>12</v>
      </c>
      <c r="C12" s="45">
        <v>15098.131</v>
      </c>
      <c r="D12" s="52">
        <v>1.91217</v>
      </c>
      <c r="E12" s="45">
        <f t="shared" si="0"/>
        <v>28870.193154269997</v>
      </c>
      <c r="F12" s="50">
        <f t="shared" si="1"/>
        <v>34644.23178512399</v>
      </c>
    </row>
    <row r="13" spans="1:6" ht="28.5" customHeight="1">
      <c r="A13" s="34">
        <v>9</v>
      </c>
      <c r="B13" s="6" t="s">
        <v>13</v>
      </c>
      <c r="C13" s="57">
        <v>59070.803</v>
      </c>
      <c r="D13" s="54">
        <v>2.06</v>
      </c>
      <c r="E13" s="55">
        <f t="shared" si="0"/>
        <v>121685.85418000001</v>
      </c>
      <c r="F13" s="50">
        <f t="shared" si="1"/>
        <v>146023.025016</v>
      </c>
    </row>
    <row r="14" spans="1:6" ht="28.5" customHeight="1">
      <c r="A14" s="34">
        <v>10</v>
      </c>
      <c r="B14" s="6" t="s">
        <v>14</v>
      </c>
      <c r="C14" s="45">
        <v>95848.983</v>
      </c>
      <c r="D14" s="52">
        <v>1.96091</v>
      </c>
      <c r="E14" s="45">
        <f t="shared" si="0"/>
        <v>187951.22925453</v>
      </c>
      <c r="F14" s="50">
        <f t="shared" si="1"/>
        <v>225541.47510543597</v>
      </c>
    </row>
    <row r="15" spans="1:6" ht="28.5" customHeight="1">
      <c r="A15" s="34">
        <v>11</v>
      </c>
      <c r="B15" s="6" t="s">
        <v>15</v>
      </c>
      <c r="C15" s="45">
        <v>102256.241</v>
      </c>
      <c r="D15" s="52">
        <v>1.97011</v>
      </c>
      <c r="E15" s="45">
        <f t="shared" si="0"/>
        <v>201456.04295651</v>
      </c>
      <c r="F15" s="50">
        <f t="shared" si="1"/>
        <v>241747.251547812</v>
      </c>
    </row>
    <row r="16" spans="1:6" ht="28.5" customHeight="1" thickBot="1">
      <c r="A16" s="34">
        <v>12</v>
      </c>
      <c r="B16" s="6" t="s">
        <v>16</v>
      </c>
      <c r="C16" s="57">
        <v>160224.667</v>
      </c>
      <c r="D16" s="54">
        <v>1.85455</v>
      </c>
      <c r="E16" s="55">
        <f t="shared" si="0"/>
        <v>297144.65618484997</v>
      </c>
      <c r="F16" s="50">
        <f t="shared" si="1"/>
        <v>356573.58742182</v>
      </c>
    </row>
    <row r="17" spans="1:6" s="3" customFormat="1" ht="41.25" customHeight="1" thickBot="1">
      <c r="A17" s="28"/>
      <c r="B17" s="41" t="s">
        <v>22</v>
      </c>
      <c r="C17" s="44">
        <f>SUM(C5:C16)</f>
        <v>796719.304</v>
      </c>
      <c r="D17" s="47">
        <f>E17/C17</f>
        <v>1.8683453863729529</v>
      </c>
      <c r="E17" s="44">
        <f>SUM(E5:E16)</f>
        <v>1488546.83586267</v>
      </c>
      <c r="F17" s="44">
        <f>SUM(F5:F16)</f>
        <v>1786256.2030352042</v>
      </c>
    </row>
    <row r="18" spans="2:6" s="8" customFormat="1" ht="30" customHeight="1">
      <c r="B18" s="42"/>
      <c r="C18" s="9"/>
      <c r="D18" s="13"/>
      <c r="E18" s="14"/>
      <c r="F18" s="2"/>
    </row>
    <row r="19" spans="2:6" s="8" customFormat="1" ht="18">
      <c r="B19" s="42"/>
      <c r="C19" s="15"/>
      <c r="D19" s="18"/>
      <c r="E19" s="19"/>
      <c r="F19" s="46"/>
    </row>
    <row r="20" spans="2:6" s="8" customFormat="1" ht="18">
      <c r="B20" s="42"/>
      <c r="C20" s="9"/>
      <c r="D20" s="20"/>
      <c r="E20" s="19"/>
      <c r="F20" s="19"/>
    </row>
    <row r="21" spans="2:6" s="8" customFormat="1" ht="18">
      <c r="B21" s="42"/>
      <c r="C21" s="16"/>
      <c r="D21" s="21"/>
      <c r="E21" s="22"/>
      <c r="F21" s="18"/>
    </row>
    <row r="22" spans="2:6" s="8" customFormat="1" ht="15">
      <c r="B22" s="42"/>
      <c r="C22" s="23"/>
      <c r="D22" s="18"/>
      <c r="E22" s="18"/>
      <c r="F22" s="18"/>
    </row>
    <row r="23" spans="2:6" s="8" customFormat="1" ht="15">
      <c r="B23" s="42"/>
      <c r="C23" s="23"/>
      <c r="D23" s="18"/>
      <c r="E23" s="19"/>
      <c r="F23" s="19"/>
    </row>
    <row r="24" spans="2:6" s="8" customFormat="1" ht="21" customHeight="1">
      <c r="B24" s="42"/>
      <c r="C24" s="24"/>
      <c r="D24" s="2"/>
      <c r="E24" s="25"/>
      <c r="F24" s="26"/>
    </row>
    <row r="25" spans="2:6" s="8" customFormat="1" ht="12.75">
      <c r="B25" s="42"/>
      <c r="C25" s="23"/>
      <c r="D25" s="2"/>
      <c r="E25" s="2"/>
      <c r="F25" s="2"/>
    </row>
    <row r="26" spans="2:6" s="8" customFormat="1" ht="12.75">
      <c r="B26" s="42"/>
      <c r="C26" s="23"/>
      <c r="D26" s="2"/>
      <c r="E26" s="27"/>
      <c r="F26" s="2"/>
    </row>
    <row r="27" spans="2:6" s="8" customFormat="1" ht="12.75">
      <c r="B27" s="42"/>
      <c r="C27" s="23"/>
      <c r="D27" s="2"/>
      <c r="E27" s="2"/>
      <c r="F27" s="2"/>
    </row>
    <row r="28" spans="2:6" s="8" customFormat="1" ht="12.75">
      <c r="B28" s="42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2022-02-28T06:27:22Z</dcterms:modified>
  <cp:category/>
  <cp:version/>
  <cp:contentType/>
  <cp:contentStatus/>
</cp:coreProperties>
</file>